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titov/Desktop/Firemarketing/Программы/"/>
    </mc:Choice>
  </mc:AlternateContent>
  <xr:revisionPtr revIDLastSave="0" documentId="13_ncr:1_{95B2700D-1374-0444-A15D-ED90FFAF2740}" xr6:coauthVersionLast="47" xr6:coauthVersionMax="47" xr10:uidLastSave="{00000000-0000-0000-0000-000000000000}"/>
  <bookViews>
    <workbookView xWindow="0" yWindow="0" windowWidth="28800" windowHeight="18000" xr2:uid="{E8B21898-A28D-FF43-A2FA-7E8EB74305E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" l="1"/>
  <c r="E41" i="1"/>
  <c r="E40" i="1"/>
  <c r="E35" i="1"/>
  <c r="E34" i="1"/>
  <c r="E31" i="1"/>
  <c r="E30" i="1"/>
  <c r="E24" i="1"/>
  <c r="E25" i="1" s="1"/>
  <c r="E23" i="1"/>
  <c r="B44" i="1"/>
  <c r="B24" i="1"/>
  <c r="B23" i="1"/>
  <c r="B39" i="1"/>
  <c r="B35" i="1"/>
  <c r="B29" i="1"/>
  <c r="B28" i="1"/>
  <c r="B22" i="1"/>
  <c r="B25" i="1" l="1"/>
  <c r="E36" i="1"/>
  <c r="E37" i="1"/>
  <c r="E22" i="1"/>
  <c r="E26" i="1" s="1"/>
  <c r="E29" i="1" s="1"/>
  <c r="E42" i="1"/>
  <c r="E43" i="1" s="1"/>
  <c r="B30" i="1"/>
  <c r="B31" i="1" s="1"/>
  <c r="E47" i="1" l="1"/>
  <c r="B43" i="1"/>
  <c r="E45" i="1"/>
  <c r="B33" i="1"/>
  <c r="B45" i="1" l="1"/>
  <c r="B38" i="1"/>
  <c r="B46" i="1" s="1"/>
  <c r="B47" i="1" s="1"/>
</calcChain>
</file>

<file path=xl/sharedStrings.xml><?xml version="1.0" encoding="utf-8"?>
<sst xmlns="http://schemas.openxmlformats.org/spreadsheetml/2006/main" count="73" uniqueCount="38">
  <si>
    <t>Доходы</t>
  </si>
  <si>
    <t>Расходы</t>
  </si>
  <si>
    <t>Цена товара/услуги</t>
  </si>
  <si>
    <t>Цена товара/услуги, руб.</t>
  </si>
  <si>
    <t>Количество продаж, шт.</t>
  </si>
  <si>
    <t>Дополнительные расходы на единицу товара/услуги (офис, налоги и т.д.)</t>
  </si>
  <si>
    <t>Цена изготовления одного товара/оказания услуги</t>
  </si>
  <si>
    <t>Количество товаров/услуг, которые необходимо произвести/оказать</t>
  </si>
  <si>
    <t>Итоговые доходы</t>
  </si>
  <si>
    <t>Итоговые расходы</t>
  </si>
  <si>
    <t>Маржинальность</t>
  </si>
  <si>
    <t>Какую долю от цены готовы тратить на привлечение клиента</t>
  </si>
  <si>
    <t>Маркировка столбцов</t>
  </si>
  <si>
    <t>- расчетные данные</t>
  </si>
  <si>
    <t>Планируемый рекламный бюджет</t>
  </si>
  <si>
    <t>Конверсия продаж, %</t>
  </si>
  <si>
    <t>Расчет стоимости лида</t>
  </si>
  <si>
    <t>Расчет количества лидов, шт</t>
  </si>
  <si>
    <t>Расчет стоимости привлечения клиента</t>
  </si>
  <si>
    <t>Средняя стоимость клика в Яндекс Директ</t>
  </si>
  <si>
    <t>Количество визитов на сайт</t>
  </si>
  <si>
    <t>Средняя конверсия сайта</t>
  </si>
  <si>
    <t>Количество товаров/услуг в одной продаже</t>
  </si>
  <si>
    <t>- ваши данные</t>
  </si>
  <si>
    <t>Какую долю от цены готовы тратить на привлечение клиента, %</t>
  </si>
  <si>
    <t>Контекстная реклама</t>
  </si>
  <si>
    <t>Маркетинг и продажи</t>
  </si>
  <si>
    <t>Прогноз 1 - расчет рекламных показателей по бизнес-модели</t>
  </si>
  <si>
    <t>Прогноз 2 - расчет бизнес-модели по рекламным показателям</t>
  </si>
  <si>
    <t>Средняя цена клика в инструменте "Прогноз бюджета" от Яндекс Директ</t>
  </si>
  <si>
    <t>Конверсия сайта, %</t>
  </si>
  <si>
    <t>Количество кликов, шт</t>
  </si>
  <si>
    <t>Средняя стоимость клика, руб.</t>
  </si>
  <si>
    <t>Рекламный бюджет</t>
  </si>
  <si>
    <t>Расчет стоимости лида, руб.</t>
  </si>
  <si>
    <t>Таблица помогает рассчитать объем продаж по имеющимся данным о рекламных показателях</t>
  </si>
  <si>
    <t>Данные для ввода:</t>
  </si>
  <si>
    <t>Таблица помогает рассчитать рекламные показатели, необходимые для получения заданных объемов продаж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</si>
</sst>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9" formatCode="#,##0.00\ &quot;₽&quot;"/>
  </numFmts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9" tint="0.59999389629810485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4" fontId="0" fillId="0" borderId="0" xfId="0" applyNumberFormat="1"/>
    <xf numFmtId="0" fontId="1" fillId="0" borderId="0" xfId="0" applyFont="1" applyAlignment="1">
      <alignment wrapText="1"/>
    </xf>
    <xf numFmtId="44" fontId="0" fillId="0" borderId="7" xfId="0" applyNumberFormat="1" applyBorder="1"/>
    <xf numFmtId="44" fontId="0" fillId="0" borderId="9" xfId="0" applyNumberFormat="1" applyBorder="1"/>
    <xf numFmtId="49" fontId="0" fillId="0" borderId="0" xfId="0" applyNumberFormat="1"/>
    <xf numFmtId="49" fontId="0" fillId="0" borderId="0" xfId="0" applyNumberFormat="1" applyFont="1"/>
    <xf numFmtId="44" fontId="0" fillId="2" borderId="7" xfId="0" applyNumberFormat="1" applyFill="1" applyBorder="1"/>
    <xf numFmtId="44" fontId="0" fillId="2" borderId="9" xfId="0" applyNumberFormat="1" applyFill="1" applyBorder="1"/>
    <xf numFmtId="0" fontId="4" fillId="0" borderId="0" xfId="0" applyFont="1" applyAlignment="1">
      <alignment horizontal="center"/>
    </xf>
    <xf numFmtId="0" fontId="0" fillId="0" borderId="5" xfId="0" applyFill="1" applyBorder="1"/>
    <xf numFmtId="0" fontId="2" fillId="2" borderId="5" xfId="0" applyFont="1" applyFill="1" applyBorder="1"/>
    <xf numFmtId="44" fontId="0" fillId="0" borderId="11" xfId="0" applyNumberFormat="1" applyFill="1" applyBorder="1"/>
    <xf numFmtId="0" fontId="0" fillId="0" borderId="0" xfId="0" applyFill="1" applyBorder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5" borderId="6" xfId="0" applyFont="1" applyFill="1" applyBorder="1"/>
    <xf numFmtId="0" fontId="1" fillId="5" borderId="8" xfId="0" applyFont="1" applyFill="1" applyBorder="1"/>
    <xf numFmtId="0" fontId="1" fillId="5" borderId="10" xfId="0" applyFont="1" applyFill="1" applyBorder="1"/>
    <xf numFmtId="0" fontId="1" fillId="5" borderId="6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1" fillId="5" borderId="10" xfId="0" applyFont="1" applyFill="1" applyBorder="1" applyAlignment="1">
      <alignment wrapText="1"/>
    </xf>
    <xf numFmtId="2" fontId="0" fillId="2" borderId="9" xfId="0" applyNumberFormat="1" applyFill="1" applyBorder="1"/>
    <xf numFmtId="2" fontId="0" fillId="0" borderId="9" xfId="0" applyNumberFormat="1" applyFill="1" applyBorder="1"/>
    <xf numFmtId="44" fontId="0" fillId="0" borderId="7" xfId="0" applyNumberFormat="1" applyFill="1" applyBorder="1"/>
    <xf numFmtId="44" fontId="0" fillId="0" borderId="9" xfId="0" applyNumberFormat="1" applyFill="1" applyBorder="1"/>
    <xf numFmtId="44" fontId="0" fillId="0" borderId="0" xfId="0" applyNumberFormat="1" applyFill="1" applyBorder="1"/>
    <xf numFmtId="2" fontId="0" fillId="0" borderId="0" xfId="0" applyNumberFormat="1" applyFill="1" applyBorder="1"/>
    <xf numFmtId="0" fontId="1" fillId="0" borderId="0" xfId="0" applyFont="1" applyFill="1" applyBorder="1"/>
    <xf numFmtId="9" fontId="0" fillId="0" borderId="0" xfId="0" applyNumberFormat="1" applyFill="1" applyBorder="1"/>
    <xf numFmtId="0" fontId="0" fillId="0" borderId="0" xfId="0" applyBorder="1"/>
    <xf numFmtId="0" fontId="3" fillId="0" borderId="0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/>
    <xf numFmtId="10" fontId="0" fillId="0" borderId="9" xfId="0" applyNumberFormat="1" applyFill="1" applyBorder="1"/>
    <xf numFmtId="9" fontId="0" fillId="0" borderId="9" xfId="0" applyNumberFormat="1" applyFill="1" applyBorder="1"/>
    <xf numFmtId="0" fontId="3" fillId="0" borderId="10" xfId="0" applyFont="1" applyFill="1" applyBorder="1"/>
    <xf numFmtId="9" fontId="0" fillId="0" borderId="11" xfId="0" applyNumberFormat="1" applyFill="1" applyBorder="1"/>
    <xf numFmtId="0" fontId="6" fillId="0" borderId="0" xfId="0" applyFont="1" applyAlignment="1">
      <alignment horizontal="center"/>
    </xf>
    <xf numFmtId="2" fontId="0" fillId="0" borderId="12" xfId="0" applyNumberForma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0" fillId="2" borderId="9" xfId="0" applyNumberFormat="1" applyFill="1" applyBorder="1"/>
    <xf numFmtId="2" fontId="0" fillId="0" borderId="9" xfId="0" applyNumberFormat="1" applyBorder="1"/>
    <xf numFmtId="9" fontId="0" fillId="2" borderId="11" xfId="0" applyNumberFormat="1" applyFill="1" applyBorder="1"/>
    <xf numFmtId="10" fontId="0" fillId="0" borderId="14" xfId="0" applyNumberFormat="1" applyFill="1" applyBorder="1"/>
    <xf numFmtId="10" fontId="0" fillId="2" borderId="14" xfId="0" applyNumberForma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11" xfId="0" applyNumberFormat="1" applyBorder="1"/>
    <xf numFmtId="44" fontId="0" fillId="2" borderId="4" xfId="0" applyNumberFormat="1" applyFill="1" applyBorder="1"/>
    <xf numFmtId="0" fontId="3" fillId="0" borderId="0" xfId="0" applyFont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0" fontId="0" fillId="0" borderId="9" xfId="0" applyNumberFormat="1" applyBorder="1"/>
    <xf numFmtId="0" fontId="3" fillId="0" borderId="8" xfId="0" applyFont="1" applyBorder="1"/>
    <xf numFmtId="10" fontId="3" fillId="0" borderId="9" xfId="0" applyNumberFormat="1" applyFont="1" applyBorder="1"/>
    <xf numFmtId="169" fontId="3" fillId="0" borderId="9" xfId="0" applyNumberFormat="1" applyFont="1" applyBorder="1"/>
    <xf numFmtId="0" fontId="3" fillId="0" borderId="9" xfId="0" applyFont="1" applyBorder="1"/>
    <xf numFmtId="0" fontId="3" fillId="0" borderId="10" xfId="0" applyFont="1" applyFill="1" applyBorder="1" applyAlignment="1">
      <alignment wrapText="1"/>
    </xf>
    <xf numFmtId="0" fontId="3" fillId="0" borderId="11" xfId="0" applyFont="1" applyBorder="1"/>
    <xf numFmtId="0" fontId="1" fillId="0" borderId="0" xfId="0" applyFont="1" applyAlignment="1">
      <alignment horizontal="left"/>
    </xf>
    <xf numFmtId="0" fontId="1" fillId="4" borderId="13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5" borderId="15" xfId="0" applyFont="1" applyFill="1" applyBorder="1"/>
    <xf numFmtId="44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wrapText="1"/>
    </xf>
    <xf numFmtId="169" fontId="0" fillId="2" borderId="4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A204F-3E01-F54F-BAAA-AA890573E563}">
  <dimension ref="A1:K57"/>
  <sheetViews>
    <sheetView tabSelected="1" zoomScale="86" workbookViewId="0">
      <selection activeCell="C18" sqref="C18"/>
    </sheetView>
  </sheetViews>
  <sheetFormatPr baseColWidth="10" defaultRowHeight="16" x14ac:dyDescent="0.2"/>
  <cols>
    <col min="1" max="1" width="76.1640625" bestFit="1" customWidth="1"/>
    <col min="2" max="2" width="37.83203125" customWidth="1"/>
    <col min="3" max="3" width="12.5" style="2" customWidth="1"/>
    <col min="4" max="4" width="65.83203125" customWidth="1"/>
    <col min="5" max="5" width="29" customWidth="1"/>
  </cols>
  <sheetData>
    <row r="1" spans="1:11" ht="26" x14ac:dyDescent="0.3">
      <c r="A1" s="47" t="s">
        <v>27</v>
      </c>
      <c r="B1" s="47"/>
      <c r="D1" s="47" t="s">
        <v>28</v>
      </c>
      <c r="E1" s="47"/>
    </row>
    <row r="2" spans="1:11" ht="26" x14ac:dyDescent="0.3">
      <c r="B2" s="46"/>
      <c r="D2" s="46"/>
      <c r="E2" s="46"/>
    </row>
    <row r="3" spans="1:11" ht="21" x14ac:dyDescent="0.25">
      <c r="A3" s="53" t="s">
        <v>37</v>
      </c>
      <c r="B3" s="44"/>
      <c r="D3" s="57" t="s">
        <v>35</v>
      </c>
      <c r="E3" s="57"/>
    </row>
    <row r="4" spans="1:11" ht="14" customHeight="1" x14ac:dyDescent="0.25">
      <c r="A4" s="53"/>
      <c r="B4" s="44"/>
      <c r="D4" s="53"/>
      <c r="E4" s="53"/>
    </row>
    <row r="5" spans="1:11" x14ac:dyDescent="0.2">
      <c r="A5" s="68" t="s">
        <v>36</v>
      </c>
      <c r="B5" s="68"/>
      <c r="D5" s="68" t="s">
        <v>36</v>
      </c>
      <c r="E5" s="68"/>
    </row>
    <row r="6" spans="1:11" ht="17" thickBot="1" x14ac:dyDescent="0.25">
      <c r="D6" s="54"/>
      <c r="E6" s="54"/>
    </row>
    <row r="7" spans="1:11" x14ac:dyDescent="0.2">
      <c r="A7" s="36" t="s">
        <v>3</v>
      </c>
      <c r="B7" s="28">
        <v>2000</v>
      </c>
      <c r="D7" s="58" t="s">
        <v>31</v>
      </c>
      <c r="E7" s="59">
        <v>50000</v>
      </c>
    </row>
    <row r="8" spans="1:11" x14ac:dyDescent="0.2">
      <c r="A8" s="37" t="s">
        <v>22</v>
      </c>
      <c r="B8" s="45">
        <v>100</v>
      </c>
      <c r="D8" s="60" t="s">
        <v>32</v>
      </c>
      <c r="E8" s="6">
        <v>40</v>
      </c>
    </row>
    <row r="9" spans="1:11" x14ac:dyDescent="0.2">
      <c r="A9" s="37" t="s">
        <v>4</v>
      </c>
      <c r="B9" s="27">
        <v>100</v>
      </c>
      <c r="D9" s="60" t="s">
        <v>30</v>
      </c>
      <c r="E9" s="61">
        <v>0.02</v>
      </c>
    </row>
    <row r="10" spans="1:11" s="1" customFormat="1" ht="17" x14ac:dyDescent="0.2">
      <c r="A10" s="38" t="s">
        <v>6</v>
      </c>
      <c r="B10" s="29">
        <v>700</v>
      </c>
      <c r="C10" s="4"/>
      <c r="D10" s="62" t="s">
        <v>15</v>
      </c>
      <c r="E10" s="63">
        <v>0.1</v>
      </c>
    </row>
    <row r="11" spans="1:11" s="1" customFormat="1" ht="17" x14ac:dyDescent="0.2">
      <c r="A11" s="38" t="s">
        <v>5</v>
      </c>
      <c r="B11" s="29">
        <v>700</v>
      </c>
      <c r="C11" s="4"/>
      <c r="D11" s="60" t="s">
        <v>2</v>
      </c>
      <c r="E11" s="64">
        <v>2000</v>
      </c>
    </row>
    <row r="12" spans="1:11" s="1" customFormat="1" x14ac:dyDescent="0.2">
      <c r="A12" s="39" t="s">
        <v>24</v>
      </c>
      <c r="B12" s="40">
        <v>0.1</v>
      </c>
      <c r="C12" s="4"/>
      <c r="D12" s="37" t="s">
        <v>22</v>
      </c>
      <c r="E12" s="65">
        <v>100</v>
      </c>
    </row>
    <row r="13" spans="1:11" s="1" customFormat="1" ht="17" x14ac:dyDescent="0.2">
      <c r="A13" s="37" t="s">
        <v>15</v>
      </c>
      <c r="B13" s="41">
        <v>0.1</v>
      </c>
      <c r="C13" s="4"/>
      <c r="D13" s="38" t="s">
        <v>6</v>
      </c>
      <c r="E13" s="65">
        <v>700</v>
      </c>
      <c r="J13"/>
      <c r="K13"/>
    </row>
    <row r="14" spans="1:11" s="1" customFormat="1" ht="18" thickBot="1" x14ac:dyDescent="0.25">
      <c r="A14" s="37" t="s">
        <v>29</v>
      </c>
      <c r="B14" s="29">
        <v>40</v>
      </c>
      <c r="C14" s="4"/>
      <c r="D14" s="66" t="s">
        <v>5</v>
      </c>
      <c r="E14" s="67">
        <v>700</v>
      </c>
      <c r="K14"/>
    </row>
    <row r="15" spans="1:11" s="1" customFormat="1" ht="17" thickBot="1" x14ac:dyDescent="0.25">
      <c r="A15" s="42" t="s">
        <v>21</v>
      </c>
      <c r="B15" s="43">
        <v>0.02</v>
      </c>
      <c r="C15" s="4"/>
      <c r="D15" s="66"/>
      <c r="E15" s="67"/>
      <c r="K15"/>
    </row>
    <row r="16" spans="1:11" s="1" customFormat="1" x14ac:dyDescent="0.2">
      <c r="A16" s="35"/>
      <c r="B16" s="33"/>
      <c r="C16" s="4"/>
      <c r="D16" s="35"/>
      <c r="E16" s="30"/>
      <c r="K16"/>
    </row>
    <row r="17" spans="1:11" s="1" customFormat="1" x14ac:dyDescent="0.2">
      <c r="A17" s="1" t="s">
        <v>12</v>
      </c>
      <c r="B17"/>
      <c r="D17" s="1" t="s">
        <v>12</v>
      </c>
      <c r="E17"/>
      <c r="K17"/>
    </row>
    <row r="18" spans="1:11" s="1" customFormat="1" x14ac:dyDescent="0.2">
      <c r="A18" s="12"/>
      <c r="B18" s="7" t="s">
        <v>13</v>
      </c>
      <c r="D18" s="12"/>
      <c r="E18" s="7" t="s">
        <v>13</v>
      </c>
    </row>
    <row r="19" spans="1:11" s="1" customFormat="1" x14ac:dyDescent="0.2">
      <c r="A19" s="13"/>
      <c r="B19" s="8" t="s">
        <v>23</v>
      </c>
      <c r="D19" s="13"/>
      <c r="E19" s="8" t="s">
        <v>23</v>
      </c>
    </row>
    <row r="20" spans="1:11" ht="17" thickBot="1" x14ac:dyDescent="0.25">
      <c r="E20" s="1"/>
    </row>
    <row r="21" spans="1:11" ht="18" customHeight="1" thickBot="1" x14ac:dyDescent="0.25">
      <c r="A21" s="16" t="s">
        <v>0</v>
      </c>
      <c r="B21" s="17"/>
      <c r="D21" s="70" t="s">
        <v>25</v>
      </c>
      <c r="E21" s="71"/>
    </row>
    <row r="22" spans="1:11" x14ac:dyDescent="0.2">
      <c r="A22" s="20" t="s">
        <v>3</v>
      </c>
      <c r="B22" s="56">
        <f>B7</f>
        <v>2000</v>
      </c>
      <c r="D22" s="20" t="s">
        <v>33</v>
      </c>
      <c r="E22" s="5">
        <f>E24*E23</f>
        <v>2000000</v>
      </c>
    </row>
    <row r="23" spans="1:11" x14ac:dyDescent="0.2">
      <c r="A23" s="21" t="s">
        <v>22</v>
      </c>
      <c r="B23" s="26">
        <f>B8</f>
        <v>100</v>
      </c>
      <c r="D23" s="21" t="s">
        <v>19</v>
      </c>
      <c r="E23" s="10">
        <f>E8</f>
        <v>40</v>
      </c>
    </row>
    <row r="24" spans="1:11" ht="26" x14ac:dyDescent="0.3">
      <c r="A24" s="21" t="s">
        <v>4</v>
      </c>
      <c r="B24" s="26">
        <f>B9</f>
        <v>100</v>
      </c>
      <c r="D24" s="21" t="s">
        <v>20</v>
      </c>
      <c r="E24" s="26">
        <f>E7</f>
        <v>50000</v>
      </c>
      <c r="I24" s="11"/>
      <c r="J24" s="11"/>
    </row>
    <row r="25" spans="1:11" ht="17" thickBot="1" x14ac:dyDescent="0.25">
      <c r="A25" s="22" t="s">
        <v>8</v>
      </c>
      <c r="B25" s="14">
        <f>B7*B23*B24</f>
        <v>20000000</v>
      </c>
      <c r="D25" s="21" t="s">
        <v>17</v>
      </c>
      <c r="E25" s="49">
        <f>E24*E9</f>
        <v>1000</v>
      </c>
    </row>
    <row r="26" spans="1:11" ht="17" thickBot="1" x14ac:dyDescent="0.25">
      <c r="D26" s="75" t="s">
        <v>34</v>
      </c>
      <c r="E26" s="55">
        <f>E22/E25</f>
        <v>2000</v>
      </c>
    </row>
    <row r="27" spans="1:11" ht="17" thickBot="1" x14ac:dyDescent="0.25">
      <c r="A27" s="18" t="s">
        <v>1</v>
      </c>
      <c r="B27" s="19"/>
    </row>
    <row r="28" spans="1:11" ht="18" thickBot="1" x14ac:dyDescent="0.25">
      <c r="A28" s="23" t="s">
        <v>6</v>
      </c>
      <c r="B28" s="9">
        <f>B10</f>
        <v>700</v>
      </c>
      <c r="D28" s="70" t="s">
        <v>26</v>
      </c>
      <c r="E28" s="71"/>
    </row>
    <row r="29" spans="1:11" ht="17" x14ac:dyDescent="0.2">
      <c r="A29" s="24" t="s">
        <v>5</v>
      </c>
      <c r="B29" s="10">
        <f>B11</f>
        <v>700</v>
      </c>
      <c r="D29" s="21" t="s">
        <v>18</v>
      </c>
      <c r="E29" s="6">
        <f>E26/E10</f>
        <v>20000</v>
      </c>
    </row>
    <row r="30" spans="1:11" ht="17" x14ac:dyDescent="0.2">
      <c r="A30" s="24" t="s">
        <v>7</v>
      </c>
      <c r="B30" s="27">
        <f>B23*B24</f>
        <v>10000</v>
      </c>
      <c r="D30" s="21" t="s">
        <v>15</v>
      </c>
      <c r="E30" s="48">
        <f>E10</f>
        <v>0.1</v>
      </c>
    </row>
    <row r="31" spans="1:11" ht="18" thickBot="1" x14ac:dyDescent="0.25">
      <c r="A31" s="25" t="s">
        <v>9</v>
      </c>
      <c r="B31" s="14">
        <f>(B28+B29)*B30</f>
        <v>14000000</v>
      </c>
      <c r="D31" s="22" t="s">
        <v>21</v>
      </c>
      <c r="E31" s="50">
        <f>E9</f>
        <v>0.02</v>
      </c>
    </row>
    <row r="32" spans="1:11" ht="17" thickBot="1" x14ac:dyDescent="0.25"/>
    <row r="33" spans="1:5" ht="17" thickBot="1" x14ac:dyDescent="0.25">
      <c r="A33" s="69" t="s">
        <v>10</v>
      </c>
      <c r="B33" s="51">
        <f>(B25-B31)/B25</f>
        <v>0.3</v>
      </c>
      <c r="D33" s="16" t="s">
        <v>0</v>
      </c>
      <c r="E33" s="17"/>
    </row>
    <row r="34" spans="1:5" ht="17" thickBot="1" x14ac:dyDescent="0.25">
      <c r="D34" s="20" t="s">
        <v>3</v>
      </c>
      <c r="E34" s="79">
        <f>E11</f>
        <v>2000</v>
      </c>
    </row>
    <row r="35" spans="1:5" ht="17" thickBot="1" x14ac:dyDescent="0.25">
      <c r="A35" s="69" t="s">
        <v>11</v>
      </c>
      <c r="B35" s="52">
        <f>B12</f>
        <v>0.1</v>
      </c>
      <c r="D35" s="21" t="s">
        <v>22</v>
      </c>
      <c r="E35" s="26">
        <f>E12</f>
        <v>100</v>
      </c>
    </row>
    <row r="36" spans="1:5" ht="17" thickBot="1" x14ac:dyDescent="0.25">
      <c r="A36" s="1"/>
      <c r="D36" s="21" t="s">
        <v>4</v>
      </c>
      <c r="E36" s="27">
        <f>E25*E30</f>
        <v>100</v>
      </c>
    </row>
    <row r="37" spans="1:5" ht="17" thickBot="1" x14ac:dyDescent="0.25">
      <c r="A37" s="70" t="s">
        <v>26</v>
      </c>
      <c r="B37" s="71"/>
      <c r="D37" s="22" t="s">
        <v>8</v>
      </c>
      <c r="E37" s="14">
        <f>E36*E34*E35</f>
        <v>20000000</v>
      </c>
    </row>
    <row r="38" spans="1:5" ht="17" thickBot="1" x14ac:dyDescent="0.25">
      <c r="A38" s="21" t="s">
        <v>18</v>
      </c>
      <c r="B38" s="6">
        <f>B43/B24</f>
        <v>20000</v>
      </c>
    </row>
    <row r="39" spans="1:5" ht="17" thickBot="1" x14ac:dyDescent="0.25">
      <c r="A39" s="21" t="s">
        <v>15</v>
      </c>
      <c r="B39" s="48">
        <f>B13</f>
        <v>0.1</v>
      </c>
      <c r="D39" s="18" t="s">
        <v>1</v>
      </c>
      <c r="E39" s="19"/>
    </row>
    <row r="40" spans="1:5" ht="18" thickBot="1" x14ac:dyDescent="0.25">
      <c r="A40" s="22" t="s">
        <v>21</v>
      </c>
      <c r="B40" s="50">
        <f>B15</f>
        <v>0.02</v>
      </c>
      <c r="D40" s="23" t="s">
        <v>6</v>
      </c>
      <c r="E40" s="9">
        <f>E13</f>
        <v>700</v>
      </c>
    </row>
    <row r="41" spans="1:5" ht="35" thickBot="1" x14ac:dyDescent="0.25">
      <c r="D41" s="24" t="s">
        <v>5</v>
      </c>
      <c r="E41" s="10">
        <f>E14</f>
        <v>700</v>
      </c>
    </row>
    <row r="42" spans="1:5" ht="18" thickBot="1" x14ac:dyDescent="0.25">
      <c r="A42" s="72" t="s">
        <v>25</v>
      </c>
      <c r="B42" s="73"/>
      <c r="D42" s="24" t="s">
        <v>7</v>
      </c>
      <c r="E42" s="29">
        <f>E35*E36</f>
        <v>10000</v>
      </c>
    </row>
    <row r="43" spans="1:5" ht="18" thickBot="1" x14ac:dyDescent="0.25">
      <c r="A43" s="20" t="s">
        <v>14</v>
      </c>
      <c r="B43" s="5">
        <f>B25*B35</f>
        <v>2000000</v>
      </c>
      <c r="D43" s="25" t="s">
        <v>9</v>
      </c>
      <c r="E43" s="29">
        <f>(E13+E14)*E42</f>
        <v>14000000</v>
      </c>
    </row>
    <row r="44" spans="1:5" ht="17" thickBot="1" x14ac:dyDescent="0.25">
      <c r="A44" s="21" t="s">
        <v>19</v>
      </c>
      <c r="B44" s="10">
        <f>B14</f>
        <v>40</v>
      </c>
    </row>
    <row r="45" spans="1:5" ht="17" thickBot="1" x14ac:dyDescent="0.25">
      <c r="A45" s="21" t="s">
        <v>20</v>
      </c>
      <c r="B45" s="49">
        <f>B43/B44</f>
        <v>50000</v>
      </c>
      <c r="D45" s="69" t="s">
        <v>10</v>
      </c>
      <c r="E45" s="51">
        <f>(E37-E43)/E37</f>
        <v>0.3</v>
      </c>
    </row>
    <row r="46" spans="1:5" ht="17" thickBot="1" x14ac:dyDescent="0.25">
      <c r="A46" s="21" t="s">
        <v>16</v>
      </c>
      <c r="B46" s="6">
        <f>B38*B39</f>
        <v>2000</v>
      </c>
    </row>
    <row r="47" spans="1:5" ht="17" thickBot="1" x14ac:dyDescent="0.25">
      <c r="A47" s="22" t="s">
        <v>17</v>
      </c>
      <c r="B47" s="55">
        <f>B43/B46</f>
        <v>1000</v>
      </c>
      <c r="D47" s="69" t="s">
        <v>11</v>
      </c>
      <c r="E47" s="51">
        <f>E22/E37</f>
        <v>0.1</v>
      </c>
    </row>
    <row r="48" spans="1:5" x14ac:dyDescent="0.2">
      <c r="D48" s="15"/>
      <c r="E48" s="15"/>
    </row>
    <row r="49" spans="1:5" x14ac:dyDescent="0.2">
      <c r="D49" s="15"/>
      <c r="E49" s="15"/>
    </row>
    <row r="50" spans="1:5" x14ac:dyDescent="0.2">
      <c r="A50" s="32"/>
      <c r="B50" s="76"/>
      <c r="C50" s="35"/>
      <c r="D50" s="74"/>
      <c r="E50" s="74"/>
    </row>
    <row r="51" spans="1:5" x14ac:dyDescent="0.2">
      <c r="A51" s="34"/>
      <c r="B51" s="77"/>
      <c r="C51" s="78"/>
      <c r="D51" s="32"/>
      <c r="E51" s="30"/>
    </row>
    <row r="52" spans="1:5" x14ac:dyDescent="0.2">
      <c r="A52" s="34"/>
      <c r="B52" s="77"/>
      <c r="C52" s="78"/>
      <c r="D52" s="32"/>
      <c r="E52" s="31"/>
    </row>
    <row r="53" spans="1:5" x14ac:dyDescent="0.2">
      <c r="A53" s="34"/>
      <c r="B53" s="77"/>
      <c r="C53" s="78"/>
      <c r="D53" s="32"/>
      <c r="E53" s="31"/>
    </row>
    <row r="54" spans="1:5" x14ac:dyDescent="0.2">
      <c r="B54" s="3"/>
      <c r="D54" s="32"/>
      <c r="E54" s="30"/>
    </row>
    <row r="55" spans="1:5" x14ac:dyDescent="0.2">
      <c r="D55" s="15"/>
      <c r="E55" s="15"/>
    </row>
    <row r="56" spans="1:5" x14ac:dyDescent="0.2">
      <c r="D56" s="15"/>
      <c r="E56" s="15"/>
    </row>
    <row r="57" spans="1:5" x14ac:dyDescent="0.2">
      <c r="D57" s="15"/>
      <c r="E57" s="15"/>
    </row>
  </sheetData>
  <mergeCells count="14">
    <mergeCell ref="D28:E28"/>
    <mergeCell ref="D33:E33"/>
    <mergeCell ref="A5:B5"/>
    <mergeCell ref="D39:E39"/>
    <mergeCell ref="D3:E3"/>
    <mergeCell ref="A1:B1"/>
    <mergeCell ref="D1:E1"/>
    <mergeCell ref="A37:B37"/>
    <mergeCell ref="A42:B42"/>
    <mergeCell ref="D5:E5"/>
    <mergeCell ref="D21:E21"/>
    <mergeCell ref="A21:B21"/>
    <mergeCell ref="A27:B27"/>
    <mergeCell ref="I24:J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2023-09-22T18:49:19Z</dcterms:created>
  <dcterms:modified xsi:type="dcterms:W3CDTF">2023-09-26T16:46:52Z</dcterms:modified>
</cp:coreProperties>
</file>